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9035" windowHeight="4995" activeTab="0"/>
  </bookViews>
  <sheets>
    <sheet name="24-25" sheetId="1" r:id="rId1"/>
  </sheets>
  <definedNames/>
  <calcPr fullCalcOnLoad="1"/>
</workbook>
</file>

<file path=xl/sharedStrings.xml><?xml version="1.0" encoding="utf-8"?>
<sst xmlns="http://schemas.openxmlformats.org/spreadsheetml/2006/main" count="84" uniqueCount="73">
  <si>
    <t>äidinkieli</t>
  </si>
  <si>
    <t>A1-englanti</t>
  </si>
  <si>
    <t>B1-ruotsi</t>
  </si>
  <si>
    <t>pitkä matematiikka</t>
  </si>
  <si>
    <t>lyhyt matematiikka</t>
  </si>
  <si>
    <t>biologia</t>
  </si>
  <si>
    <t>maantiede</t>
  </si>
  <si>
    <t>fysiikka</t>
  </si>
  <si>
    <t>kemia</t>
  </si>
  <si>
    <t>filosofia</t>
  </si>
  <si>
    <t>historia</t>
  </si>
  <si>
    <t>yhteiskuntaoppi</t>
  </si>
  <si>
    <t>psykologia</t>
  </si>
  <si>
    <t>musiikki</t>
  </si>
  <si>
    <t>kuvataide</t>
  </si>
  <si>
    <t>liikunta</t>
  </si>
  <si>
    <t>terveystieto</t>
  </si>
  <si>
    <t>oppilaanohjaus</t>
  </si>
  <si>
    <t>yhteensä</t>
  </si>
  <si>
    <t>pak</t>
  </si>
  <si>
    <t>lukioresurssit</t>
  </si>
  <si>
    <t>B3-ranska</t>
  </si>
  <si>
    <t>tunnit</t>
  </si>
  <si>
    <t xml:space="preserve">           kerrointunnit</t>
  </si>
  <si>
    <t>B3-saksa</t>
  </si>
  <si>
    <t>B3-venäjä</t>
  </si>
  <si>
    <t>B3-espanja</t>
  </si>
  <si>
    <t>uskonto ev.lut.</t>
  </si>
  <si>
    <t>elämänkatsomustieto</t>
  </si>
  <si>
    <t>FINNISH</t>
  </si>
  <si>
    <t>ENGLISH</t>
  </si>
  <si>
    <t>SWEDISH</t>
  </si>
  <si>
    <t>MATH</t>
  </si>
  <si>
    <t>BIOLOGY</t>
  </si>
  <si>
    <t>PHYSICS</t>
  </si>
  <si>
    <t>ECONOMICS</t>
  </si>
  <si>
    <t>FINNISH A</t>
  </si>
  <si>
    <t>ENGLISH B</t>
  </si>
  <si>
    <t>HISTORY</t>
  </si>
  <si>
    <t>CAS</t>
  </si>
  <si>
    <t xml:space="preserve">BIOLOGY </t>
  </si>
  <si>
    <t>YHTEENSÄ:</t>
  </si>
  <si>
    <t>uskonto ort.</t>
  </si>
  <si>
    <t>yhteinen matematiikka</t>
  </si>
  <si>
    <t>S2-Suomi toisena kielenä</t>
  </si>
  <si>
    <t>kurssit</t>
  </si>
  <si>
    <t>CHEMISTRY</t>
  </si>
  <si>
    <t>B2-saksa</t>
  </si>
  <si>
    <t>B2-venäjä</t>
  </si>
  <si>
    <t>KANSALLINEN</t>
  </si>
  <si>
    <t>kurssit kerroin</t>
  </si>
  <si>
    <t>PSYCHOLOGY (5)</t>
  </si>
  <si>
    <t>PHYSICS (4)</t>
  </si>
  <si>
    <t>PSYCHOLOGY (4)</t>
  </si>
  <si>
    <t>HISTORY (4)</t>
  </si>
  <si>
    <t>TOK (2)</t>
  </si>
  <si>
    <t>TOK (1)</t>
  </si>
  <si>
    <t>PSYCHOLOGY (1)</t>
  </si>
  <si>
    <t>IB-LUKIO</t>
  </si>
  <si>
    <t>PHYSICS (5)</t>
  </si>
  <si>
    <t>HISTORY (5)</t>
  </si>
  <si>
    <t>Imatralla/Imatralta opetettavat kurssit</t>
  </si>
  <si>
    <t>CHEMISTRY (5)</t>
  </si>
  <si>
    <t>val</t>
  </si>
  <si>
    <t>paik</t>
  </si>
  <si>
    <t>(430 op., sis. Kansallinen, ISK ja Ima IB)</t>
  </si>
  <si>
    <t xml:space="preserve">IMATRAN YHTEISLUKION TUNTIKEHYS </t>
  </si>
  <si>
    <t>B2-espanja</t>
  </si>
  <si>
    <t>Pre IB</t>
  </si>
  <si>
    <t>IB1</t>
  </si>
  <si>
    <t>IB2</t>
  </si>
  <si>
    <t xml:space="preserve">Edellisvuoden kehys 539,9 eli suunnilleen samassa ollaan nytkin. </t>
  </si>
  <si>
    <t>KEHYSTOIVE: 540 + 118,30 (IB)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</si>
</sst>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-40B]d\.\ mmmm&quot;ta &quot;yyyy"/>
    <numFmt numFmtId="170" formatCode="#,##0.00_ ;\-#,##0.00\ "/>
    <numFmt numFmtId="171" formatCode="0.0"/>
    <numFmt numFmtId="172" formatCode="_-* #,##0.000\ _€_-;\-* #,##0.000\ _€_-;_-* &quot;-&quot;??\ _€_-;_-@_-"/>
    <numFmt numFmtId="173" formatCode="_-* #,##0.0000\ _€_-;\-* #,##0.0000\ _€_-;_-* &quot;-&quot;??\ _€_-;_-@_-"/>
    <numFmt numFmtId="174" formatCode="_-* #,##0.0\ _€_-;\-* #,##0.0\ _€_-;_-* &quot;-&quot;??\ _€_-;_-@_-"/>
    <numFmt numFmtId="175" formatCode="_-* #,##0\ _€_-;\-* #,##0\ _€_-;_-* &quot;-&quot;??\ _€_-;_-@_-"/>
    <numFmt numFmtId="176" formatCode="#,##0.0_ ;\-#,##0.0\ "/>
    <numFmt numFmtId="177" formatCode="#,##0_ ;\-#,##0\ "/>
    <numFmt numFmtId="178" formatCode="0.000"/>
    <numFmt numFmtId="179" formatCode="[$€-2]\ #\ ##,000_);[Red]\([$€-2]\ #\ ##,000\)"/>
  </numFmts>
  <fonts count="42">
    <font>
      <sz val="10"/>
      <name val="Arial"/>
      <family val="0"/>
    </font>
    <font>
      <b/>
      <sz val="11"/>
      <name val="Georgia"/>
      <family val="1"/>
    </font>
    <font>
      <b/>
      <sz val="10"/>
      <name val="Georgia"/>
      <family val="1"/>
    </font>
    <font>
      <sz val="9"/>
      <name val="Georgia"/>
      <family val="1"/>
    </font>
    <font>
      <sz val="10"/>
      <name val="Georgia"/>
      <family val="1"/>
    </font>
    <font>
      <b/>
      <u val="single"/>
      <sz val="10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u val="single"/>
      <sz val="10"/>
      <name val="Georgia"/>
      <family val="1"/>
    </font>
    <font>
      <sz val="11"/>
      <name val="Georgia"/>
      <family val="1"/>
    </font>
    <font>
      <b/>
      <sz val="9"/>
      <color indexed="10"/>
      <name val="Georgia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9"/>
      <color rgb="FFFF0000"/>
      <name val="Georgia"/>
      <family val="1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1" applyNumberFormat="0" applyFon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2" applyNumberFormat="0" applyAlignment="0" applyProtection="0"/>
    <xf numFmtId="0" fontId="38" fillId="29" borderId="8" applyNumberFormat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171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171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171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" name="WordArt 4"/>
        <xdr:cNvSpPr>
          <a:spLocks/>
        </xdr:cNvSpPr>
      </xdr:nvSpPr>
      <xdr:spPr>
        <a:xfrm>
          <a:off x="2066925" y="68961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" fmla="val 13513"/>
            </a:avLst>
          </a:prstTxWarp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??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120" zoomScaleNormal="120" zoomScalePageLayoutView="0" workbookViewId="0" topLeftCell="A1">
      <selection activeCell="H17" sqref="H17"/>
    </sheetView>
  </sheetViews>
  <sheetFormatPr defaultColWidth="9.140625" defaultRowHeight="12.75"/>
  <cols>
    <col min="1" max="1" width="2.57421875" style="4" customWidth="1"/>
    <col min="2" max="2" width="28.421875" style="7" customWidth="1"/>
    <col min="3" max="3" width="9.421875" style="4" bestFit="1" customWidth="1"/>
    <col min="4" max="5" width="9.57421875" style="4" customWidth="1"/>
    <col min="6" max="6" width="10.8515625" style="4" customWidth="1"/>
    <col min="7" max="7" width="9.00390625" style="4" customWidth="1"/>
    <col min="8" max="8" width="96.00390625" style="7" customWidth="1"/>
    <col min="9" max="16384" width="9.140625" style="7" customWidth="1"/>
  </cols>
  <sheetData>
    <row r="1" spans="1:7" s="3" customFormat="1" ht="14.25">
      <c r="A1" s="1" t="s">
        <v>66</v>
      </c>
      <c r="B1" s="2"/>
      <c r="C1" s="2"/>
      <c r="D1" s="2"/>
      <c r="E1" s="2"/>
      <c r="F1" s="2"/>
      <c r="G1" s="2"/>
    </row>
    <row r="2" spans="2:7" ht="12" customHeight="1">
      <c r="B2" s="5"/>
      <c r="C2" s="6"/>
      <c r="D2" s="6"/>
      <c r="E2" s="6"/>
      <c r="F2" s="6"/>
      <c r="G2" s="6"/>
    </row>
    <row r="3" spans="2:9" ht="16.5" customHeight="1" thickBot="1">
      <c r="B3" s="44" t="s">
        <v>49</v>
      </c>
      <c r="C3" s="6"/>
      <c r="D3" s="6"/>
      <c r="E3" s="6"/>
      <c r="F3" s="6"/>
      <c r="G3" s="42"/>
      <c r="H3" s="14"/>
      <c r="I3" s="14"/>
    </row>
    <row r="4" spans="2:10" ht="12" customHeight="1" thickBot="1">
      <c r="B4" s="36"/>
      <c r="C4" s="55"/>
      <c r="D4" s="56"/>
      <c r="E4" s="56"/>
      <c r="F4" s="57"/>
      <c r="G4" s="58"/>
      <c r="H4" s="58"/>
      <c r="I4" s="58"/>
      <c r="J4" s="58"/>
    </row>
    <row r="5" spans="2:10" ht="15.75" customHeight="1" thickBot="1">
      <c r="B5" s="37"/>
      <c r="C5" s="8" t="s">
        <v>19</v>
      </c>
      <c r="D5" s="9" t="s">
        <v>63</v>
      </c>
      <c r="E5" s="46" t="s">
        <v>64</v>
      </c>
      <c r="F5" s="9" t="s">
        <v>18</v>
      </c>
      <c r="G5" s="17"/>
      <c r="H5" s="17" t="s">
        <v>71</v>
      </c>
      <c r="I5" s="17"/>
      <c r="J5" s="17"/>
    </row>
    <row r="6" spans="2:10" ht="15.75" customHeight="1" thickBot="1">
      <c r="B6" s="47" t="s">
        <v>0</v>
      </c>
      <c r="C6" s="8">
        <v>24</v>
      </c>
      <c r="D6" s="8">
        <v>6</v>
      </c>
      <c r="E6" s="9">
        <v>5</v>
      </c>
      <c r="F6" s="9">
        <f>SUM(C6:E6)</f>
        <v>35</v>
      </c>
      <c r="G6" s="17"/>
      <c r="H6" s="17"/>
      <c r="I6" s="17"/>
      <c r="J6" s="17"/>
    </row>
    <row r="7" spans="2:10" ht="15.75" customHeight="1" thickBot="1">
      <c r="B7" s="43" t="s">
        <v>44</v>
      </c>
      <c r="C7" s="8">
        <v>6</v>
      </c>
      <c r="D7" s="8">
        <v>1</v>
      </c>
      <c r="E7" s="9">
        <v>1</v>
      </c>
      <c r="F7" s="9">
        <f aca="true" t="shared" si="0" ref="F7:F35">SUM(C7:E7)</f>
        <v>8</v>
      </c>
      <c r="G7" s="17"/>
      <c r="H7" s="87" t="s">
        <v>72</v>
      </c>
      <c r="I7" s="17"/>
      <c r="J7" s="17"/>
    </row>
    <row r="8" spans="2:10" ht="15.75" customHeight="1" thickBot="1">
      <c r="B8" s="43" t="s">
        <v>1</v>
      </c>
      <c r="C8" s="8">
        <v>27</v>
      </c>
      <c r="D8" s="8">
        <v>6</v>
      </c>
      <c r="E8" s="9">
        <v>11</v>
      </c>
      <c r="F8" s="9">
        <f t="shared" si="0"/>
        <v>44</v>
      </c>
      <c r="G8" s="17"/>
      <c r="H8" s="17"/>
      <c r="I8" s="17"/>
      <c r="J8" s="17"/>
    </row>
    <row r="9" spans="2:10" ht="15.75" customHeight="1" thickBot="1">
      <c r="B9" s="43" t="s">
        <v>2</v>
      </c>
      <c r="C9" s="8">
        <v>15</v>
      </c>
      <c r="D9" s="8">
        <v>3</v>
      </c>
      <c r="E9" s="9">
        <v>4</v>
      </c>
      <c r="F9" s="9">
        <f t="shared" si="0"/>
        <v>22</v>
      </c>
      <c r="G9" s="17"/>
      <c r="H9" s="17"/>
      <c r="I9" s="17"/>
      <c r="J9" s="17"/>
    </row>
    <row r="10" spans="2:10" ht="15.75" customHeight="1" thickBot="1">
      <c r="B10" s="43" t="s">
        <v>47</v>
      </c>
      <c r="C10" s="8"/>
      <c r="D10" s="8">
        <v>8</v>
      </c>
      <c r="E10" s="9"/>
      <c r="F10" s="9">
        <f t="shared" si="0"/>
        <v>8</v>
      </c>
      <c r="G10" s="17"/>
      <c r="H10" s="17"/>
      <c r="I10" s="17"/>
      <c r="J10" s="17"/>
    </row>
    <row r="11" spans="2:10" ht="15.75" customHeight="1" thickBot="1">
      <c r="B11" s="43" t="s">
        <v>67</v>
      </c>
      <c r="C11" s="8"/>
      <c r="D11" s="8">
        <v>8</v>
      </c>
      <c r="E11" s="9"/>
      <c r="F11" s="9">
        <f t="shared" si="0"/>
        <v>8</v>
      </c>
      <c r="G11" s="17"/>
      <c r="H11" s="17"/>
      <c r="I11" s="17"/>
      <c r="J11" s="17"/>
    </row>
    <row r="12" spans="2:10" ht="15.75" customHeight="1" thickBot="1">
      <c r="B12" s="43" t="s">
        <v>48</v>
      </c>
      <c r="C12" s="8"/>
      <c r="D12" s="8">
        <v>8</v>
      </c>
      <c r="E12" s="9"/>
      <c r="F12" s="9">
        <f t="shared" si="0"/>
        <v>8</v>
      </c>
      <c r="G12" s="17"/>
      <c r="H12" s="17"/>
      <c r="I12" s="17"/>
      <c r="J12" s="17"/>
    </row>
    <row r="13" spans="2:10" ht="15.75" customHeight="1" thickBot="1">
      <c r="B13" s="43" t="s">
        <v>24</v>
      </c>
      <c r="C13" s="8"/>
      <c r="D13" s="8">
        <v>3</v>
      </c>
      <c r="E13" s="9">
        <v>1</v>
      </c>
      <c r="F13" s="9">
        <f t="shared" si="0"/>
        <v>4</v>
      </c>
      <c r="G13" s="17"/>
      <c r="H13" s="17"/>
      <c r="I13" s="17"/>
      <c r="J13" s="17"/>
    </row>
    <row r="14" spans="2:10" ht="15.75" customHeight="1" thickBot="1">
      <c r="B14" s="43" t="s">
        <v>25</v>
      </c>
      <c r="C14" s="8"/>
      <c r="D14" s="8">
        <v>4</v>
      </c>
      <c r="E14" s="9"/>
      <c r="F14" s="9">
        <f t="shared" si="0"/>
        <v>4</v>
      </c>
      <c r="G14" s="17"/>
      <c r="H14" s="17"/>
      <c r="I14" s="17"/>
      <c r="J14" s="17"/>
    </row>
    <row r="15" spans="2:10" ht="15.75" customHeight="1" thickBot="1">
      <c r="B15" s="43" t="s">
        <v>21</v>
      </c>
      <c r="C15" s="8"/>
      <c r="D15" s="8">
        <v>3</v>
      </c>
      <c r="E15" s="9"/>
      <c r="F15" s="9">
        <f t="shared" si="0"/>
        <v>3</v>
      </c>
      <c r="G15" s="17"/>
      <c r="H15" s="17"/>
      <c r="I15" s="17"/>
      <c r="J15" s="17"/>
    </row>
    <row r="16" spans="2:10" ht="15.75" customHeight="1" thickBot="1">
      <c r="B16" s="43" t="s">
        <v>26</v>
      </c>
      <c r="C16" s="8"/>
      <c r="D16" s="8">
        <v>3</v>
      </c>
      <c r="E16" s="9">
        <v>1</v>
      </c>
      <c r="F16" s="9">
        <f t="shared" si="0"/>
        <v>4</v>
      </c>
      <c r="G16" s="17"/>
      <c r="H16" s="17"/>
      <c r="I16" s="17"/>
      <c r="J16" s="17"/>
    </row>
    <row r="17" spans="2:10" ht="15.75" customHeight="1" thickBot="1">
      <c r="B17" s="43" t="s">
        <v>43</v>
      </c>
      <c r="C17" s="8">
        <v>5</v>
      </c>
      <c r="D17" s="8"/>
      <c r="E17" s="9"/>
      <c r="F17" s="9">
        <f t="shared" si="0"/>
        <v>5</v>
      </c>
      <c r="G17" s="17"/>
      <c r="H17" s="17"/>
      <c r="I17" s="17"/>
      <c r="J17" s="17"/>
    </row>
    <row r="18" spans="2:10" ht="15.75" customHeight="1" thickBot="1">
      <c r="B18" s="43" t="s">
        <v>3</v>
      </c>
      <c r="C18" s="8">
        <v>18</v>
      </c>
      <c r="D18" s="8">
        <v>5</v>
      </c>
      <c r="E18" s="9">
        <v>3</v>
      </c>
      <c r="F18" s="9">
        <f t="shared" si="0"/>
        <v>26</v>
      </c>
      <c r="G18" s="17"/>
      <c r="H18" s="17"/>
      <c r="I18" s="17"/>
      <c r="J18" s="17"/>
    </row>
    <row r="19" spans="2:10" ht="15.75" customHeight="1" thickBot="1">
      <c r="B19" s="43" t="s">
        <v>4</v>
      </c>
      <c r="C19" s="8">
        <v>10</v>
      </c>
      <c r="D19" s="8">
        <v>3</v>
      </c>
      <c r="E19" s="9">
        <v>4</v>
      </c>
      <c r="F19" s="9">
        <f t="shared" si="0"/>
        <v>17</v>
      </c>
      <c r="G19" s="17"/>
      <c r="H19" s="17"/>
      <c r="I19" s="17"/>
      <c r="J19" s="17"/>
    </row>
    <row r="20" spans="2:10" ht="15.75" customHeight="1" thickBot="1">
      <c r="B20" s="43" t="s">
        <v>5</v>
      </c>
      <c r="C20" s="8">
        <v>14</v>
      </c>
      <c r="D20" s="8">
        <v>6</v>
      </c>
      <c r="E20" s="9">
        <v>5</v>
      </c>
      <c r="F20" s="9">
        <f t="shared" si="0"/>
        <v>25</v>
      </c>
      <c r="G20" s="17"/>
      <c r="H20" s="17"/>
      <c r="I20" s="17"/>
      <c r="J20" s="17"/>
    </row>
    <row r="21" spans="2:10" ht="15.75" customHeight="1" thickBot="1">
      <c r="B21" s="43" t="s">
        <v>6</v>
      </c>
      <c r="C21" s="8">
        <v>5</v>
      </c>
      <c r="D21" s="8">
        <v>3</v>
      </c>
      <c r="E21" s="9">
        <v>2</v>
      </c>
      <c r="F21" s="9">
        <f t="shared" si="0"/>
        <v>10</v>
      </c>
      <c r="G21" s="17"/>
      <c r="H21" s="17"/>
      <c r="I21" s="17"/>
      <c r="J21" s="17"/>
    </row>
    <row r="22" spans="2:10" ht="15.75" customHeight="1" thickBot="1">
      <c r="B22" s="43" t="s">
        <v>7</v>
      </c>
      <c r="C22" s="8">
        <v>5</v>
      </c>
      <c r="D22" s="8">
        <v>8</v>
      </c>
      <c r="E22" s="9">
        <v>2</v>
      </c>
      <c r="F22" s="9">
        <f t="shared" si="0"/>
        <v>15</v>
      </c>
      <c r="G22" s="17"/>
      <c r="H22" s="17"/>
      <c r="I22" s="17"/>
      <c r="J22" s="17"/>
    </row>
    <row r="23" spans="2:10" ht="15.75" customHeight="1" thickBot="1">
      <c r="B23" s="43" t="s">
        <v>8</v>
      </c>
      <c r="C23" s="8">
        <v>5</v>
      </c>
      <c r="D23" s="8">
        <v>5</v>
      </c>
      <c r="E23" s="9">
        <v>3</v>
      </c>
      <c r="F23" s="9">
        <f t="shared" si="0"/>
        <v>13</v>
      </c>
      <c r="G23" s="17"/>
      <c r="H23" s="17"/>
      <c r="I23" s="17"/>
      <c r="J23" s="17"/>
    </row>
    <row r="24" spans="2:12" ht="15.75" customHeight="1" thickBot="1">
      <c r="B24" s="43" t="s">
        <v>27</v>
      </c>
      <c r="C24" s="8">
        <v>9</v>
      </c>
      <c r="D24" s="8">
        <v>4</v>
      </c>
      <c r="E24" s="9">
        <v>1</v>
      </c>
      <c r="F24" s="9">
        <f t="shared" si="0"/>
        <v>14</v>
      </c>
      <c r="G24" s="17"/>
      <c r="H24" s="17"/>
      <c r="I24" s="17"/>
      <c r="J24" s="17"/>
      <c r="L24" s="7">
        <v>539.9</v>
      </c>
    </row>
    <row r="25" spans="2:10" ht="15.75" customHeight="1" thickBot="1">
      <c r="B25" s="43" t="s">
        <v>42</v>
      </c>
      <c r="C25" s="8">
        <v>1</v>
      </c>
      <c r="D25" s="8"/>
      <c r="E25" s="9"/>
      <c r="F25" s="9">
        <f t="shared" si="0"/>
        <v>1</v>
      </c>
      <c r="G25" s="17"/>
      <c r="H25" s="17"/>
      <c r="I25" s="17"/>
      <c r="J25" s="17"/>
    </row>
    <row r="26" spans="2:10" ht="15.75" customHeight="1" thickBot="1">
      <c r="B26" s="43" t="s">
        <v>28</v>
      </c>
      <c r="C26" s="8">
        <v>2</v>
      </c>
      <c r="D26" s="8"/>
      <c r="E26" s="9"/>
      <c r="F26" s="9">
        <f t="shared" si="0"/>
        <v>2</v>
      </c>
      <c r="G26" s="17"/>
      <c r="H26" s="17"/>
      <c r="I26" s="17"/>
      <c r="J26" s="17"/>
    </row>
    <row r="27" spans="2:10" ht="15.75" customHeight="1" thickBot="1">
      <c r="B27" s="43" t="s">
        <v>9</v>
      </c>
      <c r="C27" s="8">
        <v>9</v>
      </c>
      <c r="D27" s="8">
        <v>2</v>
      </c>
      <c r="E27" s="9">
        <v>1</v>
      </c>
      <c r="F27" s="9">
        <f t="shared" si="0"/>
        <v>12</v>
      </c>
      <c r="G27" s="17"/>
      <c r="H27" s="17"/>
      <c r="I27" s="17"/>
      <c r="J27" s="17"/>
    </row>
    <row r="28" spans="2:10" ht="15.75" customHeight="1" thickBot="1">
      <c r="B28" s="43" t="s">
        <v>12</v>
      </c>
      <c r="C28" s="8">
        <v>5</v>
      </c>
      <c r="D28" s="8">
        <v>8</v>
      </c>
      <c r="E28" s="9">
        <v>4</v>
      </c>
      <c r="F28" s="9">
        <f t="shared" si="0"/>
        <v>17</v>
      </c>
      <c r="G28" s="17"/>
      <c r="H28" s="17"/>
      <c r="I28" s="17"/>
      <c r="J28" s="17"/>
    </row>
    <row r="29" spans="2:10" ht="15.75" customHeight="1" thickBot="1">
      <c r="B29" s="43" t="s">
        <v>10</v>
      </c>
      <c r="C29" s="8">
        <v>13</v>
      </c>
      <c r="D29" s="8">
        <v>3</v>
      </c>
      <c r="E29" s="9">
        <v>4</v>
      </c>
      <c r="F29" s="9">
        <f t="shared" si="0"/>
        <v>20</v>
      </c>
      <c r="G29" s="17"/>
      <c r="H29" s="17"/>
      <c r="I29" s="17"/>
      <c r="J29" s="17"/>
    </row>
    <row r="30" spans="2:10" ht="15.75" customHeight="1" thickBot="1">
      <c r="B30" s="43" t="s">
        <v>11</v>
      </c>
      <c r="C30" s="8">
        <v>12</v>
      </c>
      <c r="D30" s="8">
        <v>2</v>
      </c>
      <c r="E30" s="9">
        <v>5</v>
      </c>
      <c r="F30" s="9">
        <f t="shared" si="0"/>
        <v>19</v>
      </c>
      <c r="G30" s="17"/>
      <c r="H30" s="17"/>
      <c r="I30" s="17"/>
      <c r="J30" s="17"/>
    </row>
    <row r="31" spans="2:10" ht="15.75" customHeight="1" thickBot="1">
      <c r="B31" s="47" t="s">
        <v>16</v>
      </c>
      <c r="C31" s="8">
        <v>5</v>
      </c>
      <c r="D31" s="8">
        <v>5</v>
      </c>
      <c r="E31" s="9">
        <v>3</v>
      </c>
      <c r="F31" s="9">
        <f t="shared" si="0"/>
        <v>13</v>
      </c>
      <c r="G31" s="17"/>
      <c r="H31" s="17"/>
      <c r="I31" s="17"/>
      <c r="J31" s="17"/>
    </row>
    <row r="32" spans="2:10" ht="15.75" customHeight="1" thickBot="1">
      <c r="B32" s="47" t="s">
        <v>13</v>
      </c>
      <c r="C32" s="8">
        <v>8</v>
      </c>
      <c r="D32" s="8">
        <v>2</v>
      </c>
      <c r="E32" s="9">
        <v>2</v>
      </c>
      <c r="F32" s="9">
        <f t="shared" si="0"/>
        <v>12</v>
      </c>
      <c r="G32" s="17"/>
      <c r="H32" s="17"/>
      <c r="I32" s="17"/>
      <c r="J32" s="17"/>
    </row>
    <row r="33" spans="2:10" ht="15.75" customHeight="1" thickBot="1">
      <c r="B33" s="48" t="s">
        <v>14</v>
      </c>
      <c r="C33" s="8">
        <v>10</v>
      </c>
      <c r="D33" s="8"/>
      <c r="E33" s="9">
        <v>2</v>
      </c>
      <c r="F33" s="9">
        <f t="shared" si="0"/>
        <v>12</v>
      </c>
      <c r="G33" s="17"/>
      <c r="H33" s="17"/>
      <c r="I33" s="17"/>
      <c r="J33" s="17"/>
    </row>
    <row r="34" spans="2:10" ht="15.75" customHeight="1" thickBot="1">
      <c r="B34" s="49" t="s">
        <v>15</v>
      </c>
      <c r="C34" s="8">
        <v>10</v>
      </c>
      <c r="D34" s="8">
        <v>4</v>
      </c>
      <c r="E34" s="9">
        <v>5</v>
      </c>
      <c r="F34" s="9">
        <f t="shared" si="0"/>
        <v>19</v>
      </c>
      <c r="G34" s="17"/>
      <c r="H34" s="17"/>
      <c r="I34" s="17"/>
      <c r="J34" s="17"/>
    </row>
    <row r="35" spans="2:10" ht="15.75" customHeight="1" thickBot="1">
      <c r="B35" s="43" t="s">
        <v>17</v>
      </c>
      <c r="C35" s="8">
        <v>9</v>
      </c>
      <c r="D35" s="8"/>
      <c r="E35" s="9">
        <v>2</v>
      </c>
      <c r="F35" s="9">
        <f t="shared" si="0"/>
        <v>11</v>
      </c>
      <c r="G35" s="17"/>
      <c r="H35" s="17"/>
      <c r="I35" s="17"/>
      <c r="J35" s="17"/>
    </row>
    <row r="36" spans="2:10" ht="15.75" customHeight="1" thickBot="1">
      <c r="B36" s="50"/>
      <c r="C36" s="51">
        <f>SUM(C6:C35)</f>
        <v>227</v>
      </c>
      <c r="D36" s="51">
        <f>SUM(D6:D35)</f>
        <v>113</v>
      </c>
      <c r="E36" s="51">
        <f>SUM(E6:E35)</f>
        <v>71</v>
      </c>
      <c r="F36" s="9">
        <f>SUM(F6:F35)</f>
        <v>411</v>
      </c>
      <c r="G36" s="17"/>
      <c r="H36" s="17"/>
      <c r="I36" s="17"/>
      <c r="J36" s="17"/>
    </row>
    <row r="37" spans="2:10" ht="15.75" customHeight="1" thickBot="1">
      <c r="B37" s="37"/>
      <c r="C37" s="52"/>
      <c r="D37" s="52"/>
      <c r="E37" s="53"/>
      <c r="F37" s="53"/>
      <c r="G37" s="37"/>
      <c r="H37" s="37"/>
      <c r="I37" s="37"/>
      <c r="J37" s="37"/>
    </row>
    <row r="38" spans="2:10" ht="15.75" customHeight="1">
      <c r="B38" s="10" t="s">
        <v>22</v>
      </c>
      <c r="C38" s="11">
        <f>SUM(F36)</f>
        <v>411</v>
      </c>
      <c r="D38" s="52"/>
      <c r="E38" s="52"/>
      <c r="F38" s="52"/>
      <c r="G38" s="36"/>
      <c r="H38" s="37"/>
      <c r="I38" s="37"/>
      <c r="J38" s="37"/>
    </row>
    <row r="39" spans="2:10" ht="15.75" customHeight="1" thickBot="1">
      <c r="B39" s="12" t="s">
        <v>23</v>
      </c>
      <c r="C39" s="13">
        <f>C38*1.1</f>
        <v>452.1</v>
      </c>
      <c r="D39" s="54"/>
      <c r="E39" s="52"/>
      <c r="F39" s="52"/>
      <c r="G39" s="36"/>
      <c r="H39" s="37"/>
      <c r="I39" s="37"/>
      <c r="J39" s="37"/>
    </row>
    <row r="40" spans="2:10" ht="15.75" customHeight="1" thickBot="1">
      <c r="B40" s="12" t="s">
        <v>20</v>
      </c>
      <c r="C40" s="13">
        <f>14.75+0.17*430</f>
        <v>87.85000000000001</v>
      </c>
      <c r="D40" s="54" t="s">
        <v>65</v>
      </c>
      <c r="E40" s="52"/>
      <c r="F40" s="52"/>
      <c r="G40" s="36"/>
      <c r="H40" s="37"/>
      <c r="I40" s="37"/>
      <c r="J40" s="37"/>
    </row>
    <row r="41" spans="2:10" ht="15.75" customHeight="1" thickBot="1">
      <c r="B41" s="12" t="s">
        <v>18</v>
      </c>
      <c r="C41" s="13">
        <f>SUM(C39:C40)</f>
        <v>539.95</v>
      </c>
      <c r="D41" s="54"/>
      <c r="E41" s="52"/>
      <c r="F41" s="53"/>
      <c r="G41" s="37"/>
      <c r="H41" s="37"/>
      <c r="I41" s="37"/>
      <c r="J41" s="37"/>
    </row>
    <row r="42" spans="2:7" ht="12.75">
      <c r="B42" s="15"/>
      <c r="D42" s="6"/>
      <c r="E42" s="7"/>
      <c r="F42" s="7"/>
      <c r="G42" s="7"/>
    </row>
    <row r="43" spans="2:10" ht="15.75" customHeight="1">
      <c r="B43" s="59"/>
      <c r="C43" s="16"/>
      <c r="D43" s="45"/>
      <c r="E43" s="45"/>
      <c r="F43" s="36"/>
      <c r="G43" s="36"/>
      <c r="H43" s="37"/>
      <c r="I43" s="37"/>
      <c r="J43" s="37"/>
    </row>
    <row r="44" spans="2:10" ht="16.5" customHeight="1">
      <c r="B44" s="85" t="s">
        <v>58</v>
      </c>
      <c r="C44" s="86" t="s">
        <v>61</v>
      </c>
      <c r="D44" s="60"/>
      <c r="E44" s="60"/>
      <c r="F44" s="36"/>
      <c r="G44" s="36"/>
      <c r="H44" s="37"/>
      <c r="I44" s="37"/>
      <c r="J44" s="37"/>
    </row>
    <row r="45" spans="2:10" ht="7.5" customHeight="1" thickBot="1">
      <c r="B45" s="37"/>
      <c r="C45" s="36"/>
      <c r="D45" s="36"/>
      <c r="E45" s="36"/>
      <c r="F45" s="36"/>
      <c r="G45" s="36"/>
      <c r="H45" s="37"/>
      <c r="I45" s="37"/>
      <c r="J45" s="37"/>
    </row>
    <row r="46" spans="2:10" ht="15.75" customHeight="1" thickBot="1">
      <c r="B46" s="61"/>
      <c r="C46" s="62" t="s">
        <v>45</v>
      </c>
      <c r="D46" s="63" t="s">
        <v>50</v>
      </c>
      <c r="E46" s="64"/>
      <c r="F46" s="36"/>
      <c r="G46" s="36"/>
      <c r="H46" s="37"/>
      <c r="I46" s="37"/>
      <c r="J46" s="37"/>
    </row>
    <row r="47" spans="2:10" ht="15.75" customHeight="1" thickBot="1">
      <c r="B47" s="65" t="s">
        <v>68</v>
      </c>
      <c r="C47" s="66"/>
      <c r="D47" s="66"/>
      <c r="E47" s="67"/>
      <c r="F47" s="36"/>
      <c r="G47" s="36"/>
      <c r="H47" s="37"/>
      <c r="I47" s="37"/>
      <c r="J47" s="37"/>
    </row>
    <row r="48" spans="2:10" ht="15.75" customHeight="1">
      <c r="B48" s="68" t="s">
        <v>29</v>
      </c>
      <c r="C48" s="18">
        <v>6</v>
      </c>
      <c r="D48" s="19"/>
      <c r="E48" s="20">
        <f>C48*1.3</f>
        <v>7.800000000000001</v>
      </c>
      <c r="F48" s="36"/>
      <c r="G48" s="36"/>
      <c r="H48" s="37"/>
      <c r="I48" s="37"/>
      <c r="J48" s="37"/>
    </row>
    <row r="49" spans="2:10" ht="15.75" customHeight="1">
      <c r="B49" s="69" t="s">
        <v>30</v>
      </c>
      <c r="C49" s="21">
        <v>5</v>
      </c>
      <c r="D49" s="22"/>
      <c r="E49" s="23">
        <f>C49*1.3</f>
        <v>6.5</v>
      </c>
      <c r="F49" s="36"/>
      <c r="G49" s="36"/>
      <c r="H49" s="37"/>
      <c r="I49" s="37"/>
      <c r="J49" s="37"/>
    </row>
    <row r="50" spans="2:10" ht="15.75" customHeight="1">
      <c r="B50" s="69" t="s">
        <v>31</v>
      </c>
      <c r="C50" s="21">
        <v>3</v>
      </c>
      <c r="D50" s="22"/>
      <c r="E50" s="23">
        <f>C50*1.1</f>
        <v>3.3000000000000003</v>
      </c>
      <c r="F50" s="36"/>
      <c r="G50" s="36"/>
      <c r="H50" s="37"/>
      <c r="I50" s="37"/>
      <c r="J50" s="37"/>
    </row>
    <row r="51" spans="2:10" ht="15.75" customHeight="1">
      <c r="B51" s="69" t="s">
        <v>32</v>
      </c>
      <c r="C51" s="21">
        <v>5</v>
      </c>
      <c r="D51" s="22"/>
      <c r="E51" s="23">
        <f>C51*1.3</f>
        <v>6.5</v>
      </c>
      <c r="F51" s="36"/>
      <c r="G51" s="36"/>
      <c r="H51" s="37"/>
      <c r="I51" s="37"/>
      <c r="J51" s="37"/>
    </row>
    <row r="52" spans="2:10" ht="15.75" customHeight="1">
      <c r="B52" s="69" t="s">
        <v>33</v>
      </c>
      <c r="C52" s="21">
        <v>2</v>
      </c>
      <c r="D52" s="22"/>
      <c r="E52" s="23">
        <f>C52*1.3</f>
        <v>2.6</v>
      </c>
      <c r="F52" s="36"/>
      <c r="G52" s="36"/>
      <c r="H52" s="37"/>
      <c r="I52" s="37"/>
      <c r="J52" s="37"/>
    </row>
    <row r="53" spans="2:10" ht="15.75" customHeight="1">
      <c r="B53" s="69" t="s">
        <v>46</v>
      </c>
      <c r="C53" s="21">
        <v>1</v>
      </c>
      <c r="D53" s="22"/>
      <c r="E53" s="23">
        <f>C53*1.3</f>
        <v>1.3</v>
      </c>
      <c r="F53" s="36"/>
      <c r="G53" s="36"/>
      <c r="H53" s="37"/>
      <c r="I53" s="37"/>
      <c r="J53" s="37"/>
    </row>
    <row r="54" spans="2:10" ht="15.75" customHeight="1">
      <c r="B54" s="69" t="s">
        <v>34</v>
      </c>
      <c r="C54" s="21">
        <v>1</v>
      </c>
      <c r="D54" s="22"/>
      <c r="E54" s="23">
        <f>C54*1.3</f>
        <v>1.3</v>
      </c>
      <c r="F54" s="36"/>
      <c r="G54" s="36"/>
      <c r="H54" s="37"/>
      <c r="I54" s="37"/>
      <c r="J54" s="37"/>
    </row>
    <row r="55" spans="1:10" s="28" customFormat="1" ht="15.75" customHeight="1">
      <c r="A55" s="24"/>
      <c r="B55" s="69" t="s">
        <v>57</v>
      </c>
      <c r="C55" s="25"/>
      <c r="D55" s="26"/>
      <c r="E55" s="27"/>
      <c r="F55" s="70"/>
      <c r="G55" s="70"/>
      <c r="H55" s="71"/>
      <c r="I55" s="71"/>
      <c r="J55" s="71"/>
    </row>
    <row r="56" spans="2:10" ht="15.75" customHeight="1">
      <c r="B56" s="69" t="s">
        <v>38</v>
      </c>
      <c r="C56" s="21">
        <v>1</v>
      </c>
      <c r="D56" s="22"/>
      <c r="E56" s="23">
        <f>C56*1.3</f>
        <v>1.3</v>
      </c>
      <c r="F56" s="36"/>
      <c r="G56" s="36"/>
      <c r="H56" s="37"/>
      <c r="I56" s="37"/>
      <c r="J56" s="37"/>
    </row>
    <row r="57" spans="2:10" ht="15.75" customHeight="1">
      <c r="B57" s="69" t="s">
        <v>35</v>
      </c>
      <c r="C57" s="21">
        <v>2</v>
      </c>
      <c r="D57" s="22"/>
      <c r="E57" s="23">
        <f>C57*1.3</f>
        <v>2.6</v>
      </c>
      <c r="F57" s="36"/>
      <c r="G57" s="36"/>
      <c r="H57" s="37"/>
      <c r="I57" s="37"/>
      <c r="J57" s="37"/>
    </row>
    <row r="58" spans="1:10" s="28" customFormat="1" ht="15.75" customHeight="1" thickBot="1">
      <c r="A58" s="24"/>
      <c r="B58" s="72" t="s">
        <v>56</v>
      </c>
      <c r="C58" s="29"/>
      <c r="D58" s="30"/>
      <c r="E58" s="31"/>
      <c r="F58" s="70"/>
      <c r="G58" s="70"/>
      <c r="H58" s="71"/>
      <c r="I58" s="71"/>
      <c r="J58" s="71"/>
    </row>
    <row r="59" spans="2:10" ht="15.75" customHeight="1" thickBot="1">
      <c r="B59" s="50"/>
      <c r="C59" s="73">
        <f>SUM(C48:C58)</f>
        <v>26</v>
      </c>
      <c r="D59" s="74"/>
      <c r="E59" s="75">
        <f>SUM(E48:E58)</f>
        <v>33.2</v>
      </c>
      <c r="F59" s="36"/>
      <c r="G59" s="36"/>
      <c r="H59" s="37"/>
      <c r="I59" s="37"/>
      <c r="J59" s="37"/>
    </row>
    <row r="60" spans="2:10" ht="15.75" customHeight="1" thickBot="1">
      <c r="B60" s="65" t="s">
        <v>69</v>
      </c>
      <c r="C60" s="66"/>
      <c r="D60" s="66"/>
      <c r="E60" s="67"/>
      <c r="F60" s="36"/>
      <c r="G60" s="37"/>
      <c r="H60" s="37"/>
      <c r="I60" s="37"/>
      <c r="J60" s="37"/>
    </row>
    <row r="61" spans="2:10" ht="15.75" customHeight="1">
      <c r="B61" s="68" t="s">
        <v>36</v>
      </c>
      <c r="C61" s="18">
        <v>5</v>
      </c>
      <c r="D61" s="19"/>
      <c r="E61" s="20">
        <f>C61*1.3</f>
        <v>6.5</v>
      </c>
      <c r="F61" s="36"/>
      <c r="G61" s="37"/>
      <c r="H61" s="37"/>
      <c r="I61" s="37"/>
      <c r="J61" s="37"/>
    </row>
    <row r="62" spans="2:10" ht="15.75" customHeight="1">
      <c r="B62" s="69" t="s">
        <v>37</v>
      </c>
      <c r="C62" s="21">
        <v>5</v>
      </c>
      <c r="D62" s="22"/>
      <c r="E62" s="23">
        <f>C62*1.3</f>
        <v>6.5</v>
      </c>
      <c r="F62" s="36"/>
      <c r="G62" s="37"/>
      <c r="H62" s="37"/>
      <c r="I62" s="37"/>
      <c r="J62" s="37"/>
    </row>
    <row r="63" spans="2:10" ht="15.75" customHeight="1">
      <c r="B63" s="69" t="s">
        <v>32</v>
      </c>
      <c r="C63" s="21">
        <v>5</v>
      </c>
      <c r="D63" s="22"/>
      <c r="E63" s="23">
        <f>C63*1.3</f>
        <v>6.5</v>
      </c>
      <c r="F63" s="36"/>
      <c r="G63" s="37"/>
      <c r="H63" s="37"/>
      <c r="I63" s="37"/>
      <c r="J63" s="37"/>
    </row>
    <row r="64" spans="2:10" ht="15.75" customHeight="1">
      <c r="B64" s="69" t="s">
        <v>33</v>
      </c>
      <c r="C64" s="21">
        <v>5</v>
      </c>
      <c r="D64" s="22"/>
      <c r="E64" s="23">
        <f aca="true" t="shared" si="1" ref="E64:E69">C64*1.5</f>
        <v>7.5</v>
      </c>
      <c r="F64" s="36"/>
      <c r="G64" s="37"/>
      <c r="H64" s="37"/>
      <c r="I64" s="37"/>
      <c r="J64" s="37"/>
    </row>
    <row r="65" spans="1:10" s="28" customFormat="1" ht="15.75" customHeight="1">
      <c r="A65" s="24"/>
      <c r="B65" s="69" t="s">
        <v>62</v>
      </c>
      <c r="C65" s="21"/>
      <c r="D65" s="22"/>
      <c r="E65" s="23"/>
      <c r="F65" s="70"/>
      <c r="G65" s="71"/>
      <c r="H65" s="71"/>
      <c r="I65" s="71"/>
      <c r="J65" s="71"/>
    </row>
    <row r="66" spans="2:10" ht="15.75" customHeight="1">
      <c r="B66" s="69" t="s">
        <v>59</v>
      </c>
      <c r="C66" s="39">
        <v>5</v>
      </c>
      <c r="D66" s="35"/>
      <c r="E66" s="23">
        <f t="shared" si="1"/>
        <v>7.5</v>
      </c>
      <c r="F66" s="36"/>
      <c r="G66" s="37"/>
      <c r="H66" s="37"/>
      <c r="I66" s="37"/>
      <c r="J66" s="37"/>
    </row>
    <row r="67" spans="1:10" s="28" customFormat="1" ht="15.75" customHeight="1">
      <c r="A67" s="24"/>
      <c r="B67" s="69" t="s">
        <v>51</v>
      </c>
      <c r="C67" s="21"/>
      <c r="D67" s="22"/>
      <c r="E67" s="23"/>
      <c r="F67" s="70"/>
      <c r="G67" s="71"/>
      <c r="H67" s="71"/>
      <c r="I67" s="71"/>
      <c r="J67" s="71"/>
    </row>
    <row r="68" spans="2:10" ht="15.75" customHeight="1">
      <c r="B68" s="69" t="s">
        <v>60</v>
      </c>
      <c r="C68" s="21">
        <v>5</v>
      </c>
      <c r="D68" s="22"/>
      <c r="E68" s="23">
        <f t="shared" si="1"/>
        <v>7.5</v>
      </c>
      <c r="F68" s="36"/>
      <c r="G68" s="37"/>
      <c r="H68" s="37"/>
      <c r="I68" s="37"/>
      <c r="J68" s="37"/>
    </row>
    <row r="69" spans="2:10" ht="15.75" customHeight="1">
      <c r="B69" s="69" t="s">
        <v>35</v>
      </c>
      <c r="C69" s="21">
        <v>5</v>
      </c>
      <c r="D69" s="22"/>
      <c r="E69" s="23">
        <f t="shared" si="1"/>
        <v>7.5</v>
      </c>
      <c r="F69" s="36"/>
      <c r="G69" s="37"/>
      <c r="H69" s="37"/>
      <c r="I69" s="37"/>
      <c r="J69" s="37"/>
    </row>
    <row r="70" spans="1:10" s="28" customFormat="1" ht="15.75" customHeight="1">
      <c r="A70" s="24"/>
      <c r="B70" s="69" t="s">
        <v>55</v>
      </c>
      <c r="C70" s="21"/>
      <c r="D70" s="22"/>
      <c r="E70" s="23"/>
      <c r="F70" s="70"/>
      <c r="G70" s="71"/>
      <c r="H70" s="71"/>
      <c r="I70" s="71"/>
      <c r="J70" s="71"/>
    </row>
    <row r="71" spans="2:10" ht="15.75" customHeight="1" thickBot="1">
      <c r="B71" s="72" t="s">
        <v>39</v>
      </c>
      <c r="C71" s="32">
        <v>1</v>
      </c>
      <c r="D71" s="76"/>
      <c r="E71" s="33">
        <f>C71</f>
        <v>1</v>
      </c>
      <c r="F71" s="36"/>
      <c r="G71" s="37"/>
      <c r="H71" s="37"/>
      <c r="I71" s="37"/>
      <c r="J71" s="37"/>
    </row>
    <row r="72" spans="2:10" ht="15.75" customHeight="1" thickBot="1">
      <c r="B72" s="50"/>
      <c r="C72" s="73">
        <f>SUM(C61:C71)</f>
        <v>36</v>
      </c>
      <c r="D72" s="74"/>
      <c r="E72" s="75">
        <f>SUM(E61:E71)</f>
        <v>50.5</v>
      </c>
      <c r="F72" s="36"/>
      <c r="G72" s="37"/>
      <c r="H72" s="37"/>
      <c r="I72" s="37"/>
      <c r="J72" s="37"/>
    </row>
    <row r="73" spans="2:10" ht="15.75" customHeight="1" thickBot="1">
      <c r="B73" s="77" t="s">
        <v>70</v>
      </c>
      <c r="C73" s="78"/>
      <c r="D73" s="78"/>
      <c r="E73" s="79"/>
      <c r="F73" s="36"/>
      <c r="G73" s="37"/>
      <c r="H73" s="37"/>
      <c r="I73" s="37"/>
      <c r="J73" s="37"/>
    </row>
    <row r="74" spans="2:10" ht="15.75" customHeight="1" thickBot="1">
      <c r="B74" s="80" t="s">
        <v>36</v>
      </c>
      <c r="C74" s="40">
        <v>4</v>
      </c>
      <c r="D74" s="81"/>
      <c r="E74" s="41">
        <f>C74*1.3</f>
        <v>5.2</v>
      </c>
      <c r="F74" s="36"/>
      <c r="G74" s="37"/>
      <c r="H74" s="37"/>
      <c r="I74" s="37"/>
      <c r="J74" s="37"/>
    </row>
    <row r="75" spans="2:10" ht="15.75" customHeight="1">
      <c r="B75" s="68" t="s">
        <v>37</v>
      </c>
      <c r="C75" s="18">
        <v>4</v>
      </c>
      <c r="D75" s="19"/>
      <c r="E75" s="20">
        <f>C75*1.3</f>
        <v>5.2</v>
      </c>
      <c r="F75" s="36"/>
      <c r="G75" s="36"/>
      <c r="H75" s="37"/>
      <c r="I75" s="37"/>
      <c r="J75" s="37"/>
    </row>
    <row r="76" spans="2:10" ht="15.75" customHeight="1">
      <c r="B76" s="69" t="s">
        <v>32</v>
      </c>
      <c r="C76" s="21">
        <v>4</v>
      </c>
      <c r="D76" s="22"/>
      <c r="E76" s="23">
        <f>C76*1.3</f>
        <v>5.2</v>
      </c>
      <c r="F76" s="36"/>
      <c r="G76" s="36"/>
      <c r="H76" s="37"/>
      <c r="I76" s="37"/>
      <c r="J76" s="37"/>
    </row>
    <row r="77" spans="2:10" ht="15.75" customHeight="1">
      <c r="B77" s="69" t="s">
        <v>40</v>
      </c>
      <c r="C77" s="21">
        <v>4</v>
      </c>
      <c r="D77" s="35"/>
      <c r="E77" s="34">
        <f>C77*1.5</f>
        <v>6</v>
      </c>
      <c r="F77" s="36"/>
      <c r="G77" s="36"/>
      <c r="H77" s="37"/>
      <c r="I77" s="37"/>
      <c r="J77" s="37"/>
    </row>
    <row r="78" spans="2:10" ht="15.75" customHeight="1">
      <c r="B78" s="69" t="s">
        <v>46</v>
      </c>
      <c r="C78" s="21">
        <v>4</v>
      </c>
      <c r="D78" s="35"/>
      <c r="E78" s="34">
        <f>C78*1.5</f>
        <v>6</v>
      </c>
      <c r="F78" s="36"/>
      <c r="G78" s="36"/>
      <c r="H78" s="37"/>
      <c r="I78" s="37"/>
      <c r="J78" s="37"/>
    </row>
    <row r="79" spans="2:10" ht="15.75" customHeight="1">
      <c r="B79" s="69" t="s">
        <v>52</v>
      </c>
      <c r="C79" s="39"/>
      <c r="D79" s="35"/>
      <c r="E79" s="23"/>
      <c r="F79" s="36"/>
      <c r="G79" s="36"/>
      <c r="H79" s="37"/>
      <c r="I79" s="37"/>
      <c r="J79" s="37"/>
    </row>
    <row r="80" spans="2:10" ht="15.75" customHeight="1">
      <c r="B80" s="69" t="s">
        <v>53</v>
      </c>
      <c r="C80" s="25"/>
      <c r="D80" s="26"/>
      <c r="E80" s="34"/>
      <c r="F80" s="36"/>
      <c r="G80" s="36"/>
      <c r="H80" s="37"/>
      <c r="I80" s="37"/>
      <c r="J80" s="37"/>
    </row>
    <row r="81" spans="2:10" ht="15.75" customHeight="1">
      <c r="B81" s="69" t="s">
        <v>54</v>
      </c>
      <c r="C81" s="21"/>
      <c r="D81" s="35"/>
      <c r="E81" s="34"/>
      <c r="F81" s="36"/>
      <c r="G81" s="36"/>
      <c r="H81" s="37"/>
      <c r="I81" s="37"/>
      <c r="J81" s="37"/>
    </row>
    <row r="82" spans="2:10" ht="15.75" customHeight="1">
      <c r="B82" s="69" t="s">
        <v>35</v>
      </c>
      <c r="C82" s="21">
        <v>4</v>
      </c>
      <c r="D82" s="22"/>
      <c r="E82" s="23">
        <f>C82*1.5</f>
        <v>6</v>
      </c>
      <c r="F82" s="36"/>
      <c r="G82" s="36"/>
      <c r="H82" s="37"/>
      <c r="I82" s="37"/>
      <c r="J82" s="37"/>
    </row>
    <row r="83" spans="2:10" ht="15.75" customHeight="1">
      <c r="B83" s="69" t="s">
        <v>56</v>
      </c>
      <c r="C83" s="25"/>
      <c r="D83" s="26"/>
      <c r="E83" s="27"/>
      <c r="F83" s="36"/>
      <c r="G83" s="37"/>
      <c r="H83" s="37"/>
      <c r="I83" s="37"/>
      <c r="J83" s="37"/>
    </row>
    <row r="84" spans="2:10" ht="15.75" customHeight="1" thickBot="1">
      <c r="B84" s="72" t="s">
        <v>39</v>
      </c>
      <c r="C84" s="32">
        <v>1</v>
      </c>
      <c r="D84" s="76"/>
      <c r="E84" s="33">
        <f>C84</f>
        <v>1</v>
      </c>
      <c r="F84" s="36"/>
      <c r="G84" s="36"/>
      <c r="H84" s="37"/>
      <c r="I84" s="37"/>
      <c r="J84" s="37"/>
    </row>
    <row r="85" spans="2:10" ht="15.75" customHeight="1" thickBot="1">
      <c r="B85" s="50"/>
      <c r="C85" s="73">
        <f>SUM(C74:C84)</f>
        <v>25</v>
      </c>
      <c r="D85" s="74"/>
      <c r="E85" s="75">
        <f>SUM(E74:E84)</f>
        <v>34.6</v>
      </c>
      <c r="F85" s="36"/>
      <c r="G85" s="36"/>
      <c r="H85" s="37"/>
      <c r="I85" s="37"/>
      <c r="J85" s="37"/>
    </row>
    <row r="86" spans="2:10" ht="15.75" customHeight="1" thickBot="1">
      <c r="B86" s="61" t="s">
        <v>41</v>
      </c>
      <c r="C86" s="51">
        <f>C59+C72+C85</f>
        <v>87</v>
      </c>
      <c r="D86" s="82"/>
      <c r="E86" s="83">
        <f>E59+E72+E85</f>
        <v>118.30000000000001</v>
      </c>
      <c r="F86" s="36"/>
      <c r="G86" s="36"/>
      <c r="H86" s="37"/>
      <c r="I86" s="37"/>
      <c r="J86" s="37"/>
    </row>
    <row r="87" spans="3:10" ht="15.75" customHeight="1">
      <c r="C87" s="7"/>
      <c r="D87" s="7"/>
      <c r="E87" s="7"/>
      <c r="F87" s="36"/>
      <c r="G87" s="36"/>
      <c r="H87" s="37"/>
      <c r="I87" s="37"/>
      <c r="J87" s="37"/>
    </row>
    <row r="88" spans="1:10" s="28" customFormat="1" ht="15.75" customHeight="1">
      <c r="A88" s="24"/>
      <c r="F88" s="70"/>
      <c r="G88" s="70"/>
      <c r="H88" s="71"/>
      <c r="I88" s="71"/>
      <c r="J88" s="71"/>
    </row>
    <row r="89" spans="3:10" ht="15.75" customHeight="1">
      <c r="C89" s="7"/>
      <c r="D89" s="7"/>
      <c r="E89" s="7"/>
      <c r="F89" s="36"/>
      <c r="G89" s="36"/>
      <c r="H89" s="37"/>
      <c r="I89" s="37"/>
      <c r="J89" s="37"/>
    </row>
    <row r="90" spans="1:10" s="3" customFormat="1" ht="13.5" customHeight="1">
      <c r="A90" s="38"/>
      <c r="B90" s="84"/>
      <c r="C90" s="84"/>
      <c r="D90" s="84"/>
      <c r="E90" s="84"/>
      <c r="F90" s="84"/>
      <c r="G90" s="84"/>
      <c r="H90" s="84"/>
      <c r="I90" s="84"/>
      <c r="J90" s="84"/>
    </row>
    <row r="91" spans="2:10" ht="12.75">
      <c r="B91" s="37"/>
      <c r="C91" s="36"/>
      <c r="D91" s="36"/>
      <c r="E91" s="36"/>
      <c r="F91" s="36"/>
      <c r="G91" s="36"/>
      <c r="H91" s="37"/>
      <c r="I91" s="37"/>
      <c r="J91" s="37"/>
    </row>
    <row r="92" spans="2:10" ht="12.75">
      <c r="B92" s="37"/>
      <c r="C92" s="36"/>
      <c r="D92" s="36"/>
      <c r="E92" s="36"/>
      <c r="F92" s="36"/>
      <c r="G92" s="36"/>
      <c r="H92" s="37"/>
      <c r="I92" s="37"/>
      <c r="J92" s="37"/>
    </row>
  </sheetData>
  <sheetProtection/>
  <mergeCells count="3">
    <mergeCell ref="C4:F4"/>
    <mergeCell ref="G4:J4"/>
    <mergeCell ref="D46:E4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Leppävirran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Strömberg</dc:creator>
  <cp:keywords/>
  <dc:description/>
  <cp:lastModifiedBy>Ovaska Johanna</cp:lastModifiedBy>
  <cp:lastPrinted>2021-06-21T11:01:08Z</cp:lastPrinted>
  <dcterms:created xsi:type="dcterms:W3CDTF">2007-01-11T09:14:04Z</dcterms:created>
  <dcterms:modified xsi:type="dcterms:W3CDTF">2024-03-27T11:47:31Z</dcterms:modified>
  <cp:category/>
  <cp:version/>
  <cp:contentType/>
  <cp:contentStatus/>
</cp:coreProperties>
</file>